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'Sheet1'!$13:$16</definedName>
  </definedNames>
  <calcPr fullCalcOnLoad="1"/>
</workbook>
</file>

<file path=xl/sharedStrings.xml><?xml version="1.0" encoding="utf-8"?>
<sst xmlns="http://schemas.openxmlformats.org/spreadsheetml/2006/main" count="134" uniqueCount="115">
  <si>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</si>
  <si>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</si>
  <si>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</si>
  <si>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</si>
  <si>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</si>
  <si>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</si>
  <si>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</si>
  <si>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</si>
  <si>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</si>
  <si>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</si>
  <si>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</si>
  <si>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</si>
  <si>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</si>
  <si>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</si>
  <si>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</si>
  <si>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</si>
  <si>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</si>
  <si>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</si>
  <si>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</si>
  <si>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</si>
  <si>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4502</t>
  </si>
  <si>
    <t>SUME PRIMITE DE LA UE/ALŢI DONATORI ÎN CONTUL PLĂŢILOR EFECTUATE ŞI PREFINANŢĂRII</t>
  </si>
  <si>
    <t>450201</t>
  </si>
  <si>
    <t>Fondul European de Dezvoltare Regională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</si>
  <si>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</si>
  <si>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</si>
  <si>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</si>
  <si>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</si>
  <si>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</si>
  <si>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</si>
  <si>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</si>
  <si>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</si>
  <si>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540256</t>
  </si>
  <si>
    <t>Transferuri între unităţi ale administraţiei publice</t>
  </si>
  <si>
    <t>Proiecte cu finanţare din fonduri externe nerambursabile</t>
  </si>
  <si>
    <t>6002</t>
  </si>
  <si>
    <t>600271</t>
  </si>
  <si>
    <t>APĂRARE</t>
  </si>
  <si>
    <t>6502</t>
  </si>
  <si>
    <t>650256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</si>
  <si>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</si>
  <si>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</si>
  <si>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</si>
  <si>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</si>
  <si>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</si>
  <si>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</si>
  <si>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</si>
  <si>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</si>
  <si>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</si>
  <si>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</si>
  <si>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</si>
  <si>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</si>
  <si>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</si>
  <si>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740256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</si>
  <si>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</si>
  <si>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</si>
  <si>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</si>
  <si>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</si>
  <si>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</si>
  <si>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</si>
  <si>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</si>
  <si>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</si>
  <si>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Contrasemnează</t>
  </si>
  <si>
    <t>SECRETARUL JUDEŢULUI,</t>
  </si>
  <si>
    <t>Anexa nr.2</t>
  </si>
  <si>
    <t>Elena Cătălina ZARĂ</t>
  </si>
  <si>
    <t>540251</t>
  </si>
  <si>
    <t>650271</t>
  </si>
  <si>
    <t>670251</t>
  </si>
  <si>
    <t>540255</t>
  </si>
  <si>
    <t xml:space="preserve">Alte transferuri </t>
  </si>
  <si>
    <t>680256</t>
  </si>
  <si>
    <t>740281</t>
  </si>
  <si>
    <t>Rambursări de credite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</si>
  <si>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</si>
  <si>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</si>
  <si>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</si>
  <si>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</si>
  <si>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</si>
  <si>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</si>
  <si>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</si>
  <si>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540281</t>
  </si>
  <si>
    <t>Rambursari de credite</t>
  </si>
  <si>
    <t>8002</t>
  </si>
  <si>
    <t>800271</t>
  </si>
  <si>
    <t>ACTIUNI GENERALE ECONOMICE</t>
  </si>
  <si>
    <t>420216</t>
  </si>
  <si>
    <t>42021601</t>
  </si>
  <si>
    <t>Subventii de la bugetul de stat catre bugetele locale pentru finantarea investitiilor in sanatate</t>
  </si>
  <si>
    <t>Subventii de la bugetul de stat catre bugetele locale pentru finantarea aparaturii medicale si echipamentelor de comunicatii in urgenta in sanatate</t>
  </si>
  <si>
    <t>45020101</t>
  </si>
  <si>
    <t>45020102</t>
  </si>
  <si>
    <t>Sume primite in contul platilor efectuate in anul curent</t>
  </si>
  <si>
    <t>Sume primite in contul platilor efectuate in anii anteriori</t>
  </si>
  <si>
    <t>420265</t>
  </si>
  <si>
    <t>Finantarea Programului National de Dezvoltare Locala</t>
  </si>
  <si>
    <t>8302</t>
  </si>
  <si>
    <t>830251</t>
  </si>
  <si>
    <t>AGRICULTURA, SILVICULTURA, PISCICULTURA SI VANATOARE</t>
  </si>
  <si>
    <t>4002</t>
  </si>
  <si>
    <t>400214</t>
  </si>
  <si>
    <t>Sume din excedentul bugetului local utilizate pentru finantarea cheltuielilor sectiunii de dezvoltare</t>
  </si>
  <si>
    <t>INCASARI DIN RAMBURSAREA IMPRUMUTURILOR ACORDATE</t>
  </si>
  <si>
    <t>la Hot.C.J.nr.             din        07.2016</t>
  </si>
  <si>
    <t>30.06.2016</t>
  </si>
  <si>
    <t>TRIM.I+II</t>
  </si>
  <si>
    <t>Sorin BRAŞOVEANU</t>
  </si>
  <si>
    <t>Sume provenite din finantarea anilor precedenti</t>
  </si>
  <si>
    <t>450202</t>
  </si>
  <si>
    <t>450020202</t>
  </si>
  <si>
    <t xml:space="preserve">Fondul Social European </t>
  </si>
  <si>
    <t>Sume provenite din finantarea anilor precedenti, aferente sectiunii de dezvoltare</t>
  </si>
  <si>
    <t>DIVERSE VENITURI</t>
  </si>
  <si>
    <t>CONT DE EXECUŢIE AL BUGETULUI LOCAL</t>
  </si>
  <si>
    <t>INTEGRAL DE LA BUGETUL LOCAL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</si>
</sst>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6.421875" style="0" customWidth="1"/>
    <col min="4" max="5" width="9.710937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54" t="s">
        <v>64</v>
      </c>
      <c r="E3" s="54"/>
      <c r="F3" s="54"/>
      <c r="G3" s="54"/>
    </row>
    <row r="4" spans="4:7" ht="12.75">
      <c r="D4" s="54" t="s">
        <v>103</v>
      </c>
      <c r="E4" s="54"/>
      <c r="F4" s="54"/>
      <c r="G4" s="54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1:7" ht="12.75">
      <c r="A8" s="54" t="s">
        <v>113</v>
      </c>
      <c r="B8" s="54"/>
      <c r="C8" s="54"/>
      <c r="D8" s="54"/>
      <c r="E8" s="54"/>
      <c r="F8" s="54"/>
      <c r="G8" s="54"/>
    </row>
    <row r="9" spans="1:7" ht="12.75">
      <c r="A9" s="54" t="s">
        <v>60</v>
      </c>
      <c r="B9" s="54"/>
      <c r="C9" s="54"/>
      <c r="D9" s="54"/>
      <c r="E9" s="54"/>
      <c r="F9" s="54"/>
      <c r="G9" s="54"/>
    </row>
    <row r="10" spans="1:7" ht="12.75">
      <c r="A10" s="54" t="s">
        <v>104</v>
      </c>
      <c r="B10" s="54"/>
      <c r="C10" s="54"/>
      <c r="D10" s="54"/>
      <c r="E10" s="54"/>
      <c r="F10" s="54"/>
      <c r="G10" s="54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4" t="s">
        <v>114</v>
      </c>
      <c r="G13" s="5" t="s">
        <v>11</v>
      </c>
    </row>
    <row r="14" spans="1:7" ht="12.75">
      <c r="A14" s="7" t="s">
        <v>1</v>
      </c>
      <c r="B14" s="1" t="s">
        <v>3</v>
      </c>
      <c r="C14" s="7" t="s">
        <v>5</v>
      </c>
      <c r="D14" s="1" t="s">
        <v>6</v>
      </c>
      <c r="E14" s="7" t="s">
        <v>7</v>
      </c>
      <c r="F14" s="1" t="s">
        <v>9</v>
      </c>
      <c r="G14" s="7"/>
    </row>
    <row r="15" spans="1:7" ht="12.75">
      <c r="A15" s="8" t="s">
        <v>2</v>
      </c>
      <c r="B15" s="2" t="s">
        <v>4</v>
      </c>
      <c r="C15" s="8"/>
      <c r="D15" s="2">
        <v>2016</v>
      </c>
      <c r="E15" s="8" t="s">
        <v>105</v>
      </c>
      <c r="F15" s="2" t="s">
        <v>10</v>
      </c>
      <c r="G15" s="8" t="s">
        <v>8</v>
      </c>
    </row>
    <row r="16" spans="1:7" ht="12.75">
      <c r="A16" s="9"/>
      <c r="B16" s="3"/>
      <c r="C16" s="9"/>
      <c r="D16" s="3"/>
      <c r="E16" s="9"/>
      <c r="F16" s="3" t="s">
        <v>105</v>
      </c>
      <c r="G16" s="9"/>
    </row>
    <row r="17" spans="1:7" ht="12.75">
      <c r="A17" s="39">
        <v>1</v>
      </c>
      <c r="B17" s="41">
        <v>3602</v>
      </c>
      <c r="C17" s="42" t="s">
        <v>112</v>
      </c>
      <c r="D17" s="44">
        <f aca="true" t="shared" si="0" ref="D17:F18">D18</f>
        <v>0</v>
      </c>
      <c r="E17" s="45">
        <f t="shared" si="0"/>
        <v>0</v>
      </c>
      <c r="F17" s="44">
        <f t="shared" si="0"/>
        <v>8.41</v>
      </c>
      <c r="G17" s="46">
        <v>0</v>
      </c>
    </row>
    <row r="18" spans="1:7" ht="12.75">
      <c r="A18" s="39">
        <v>2</v>
      </c>
      <c r="B18" s="40">
        <v>360232</v>
      </c>
      <c r="C18" s="43" t="s">
        <v>107</v>
      </c>
      <c r="D18" s="47">
        <f t="shared" si="0"/>
        <v>0</v>
      </c>
      <c r="E18" s="48">
        <f t="shared" si="0"/>
        <v>0</v>
      </c>
      <c r="F18" s="47">
        <f t="shared" si="0"/>
        <v>8.41</v>
      </c>
      <c r="G18" s="39">
        <v>0</v>
      </c>
    </row>
    <row r="19" spans="1:7" s="38" customFormat="1" ht="25.5">
      <c r="A19" s="49">
        <v>3</v>
      </c>
      <c r="B19" s="50">
        <v>36023202</v>
      </c>
      <c r="C19" s="51" t="s">
        <v>111</v>
      </c>
      <c r="D19" s="52">
        <v>0</v>
      </c>
      <c r="E19" s="53">
        <v>0</v>
      </c>
      <c r="F19" s="52">
        <v>8.41</v>
      </c>
      <c r="G19" s="53">
        <v>0</v>
      </c>
    </row>
    <row r="20" spans="1:7" ht="25.5">
      <c r="A20" s="28">
        <v>4</v>
      </c>
      <c r="B20" s="29" t="s">
        <v>12</v>
      </c>
      <c r="C20" s="14" t="s">
        <v>13</v>
      </c>
      <c r="D20" s="15">
        <f>SUM(D21:D21)</f>
        <v>23345</v>
      </c>
      <c r="E20" s="15">
        <f>SUM(E21:E21)</f>
        <v>3594</v>
      </c>
      <c r="F20" s="15">
        <f>SUM(F21:F21)</f>
        <v>3594</v>
      </c>
      <c r="G20" s="15">
        <f>F20/E20%</f>
        <v>100</v>
      </c>
    </row>
    <row r="21" spans="1:7" ht="12.75">
      <c r="A21" s="39">
        <v>5</v>
      </c>
      <c r="B21" s="30" t="s">
        <v>14</v>
      </c>
      <c r="C21" s="11" t="s">
        <v>15</v>
      </c>
      <c r="D21" s="17">
        <v>23345</v>
      </c>
      <c r="E21" s="17">
        <v>3594</v>
      </c>
      <c r="F21" s="17">
        <v>3594</v>
      </c>
      <c r="G21" s="22">
        <f aca="true" t="shared" si="1" ref="G21:G73">F21/E21%</f>
        <v>100</v>
      </c>
    </row>
    <row r="22" spans="1:7" ht="25.5">
      <c r="A22" s="39">
        <v>6</v>
      </c>
      <c r="B22" s="29" t="s">
        <v>99</v>
      </c>
      <c r="C22" s="14" t="s">
        <v>102</v>
      </c>
      <c r="D22" s="15">
        <f>D23</f>
        <v>0</v>
      </c>
      <c r="E22" s="15">
        <f>E23</f>
        <v>0</v>
      </c>
      <c r="F22" s="15">
        <f>F23</f>
        <v>22250</v>
      </c>
      <c r="G22" s="15">
        <v>0</v>
      </c>
    </row>
    <row r="23" spans="1:7" ht="25.5">
      <c r="A23" s="49">
        <v>7</v>
      </c>
      <c r="B23" s="33" t="s">
        <v>100</v>
      </c>
      <c r="C23" s="35" t="s">
        <v>101</v>
      </c>
      <c r="D23" s="17">
        <v>0</v>
      </c>
      <c r="E23" s="17">
        <v>0</v>
      </c>
      <c r="F23" s="17">
        <v>22250</v>
      </c>
      <c r="G23" s="22">
        <v>0</v>
      </c>
    </row>
    <row r="24" spans="1:7" ht="12.75">
      <c r="A24" s="28">
        <v>8</v>
      </c>
      <c r="B24" s="29" t="s">
        <v>16</v>
      </c>
      <c r="C24" s="14" t="s">
        <v>17</v>
      </c>
      <c r="D24" s="15">
        <f>D25+D27+D28</f>
        <v>20849</v>
      </c>
      <c r="E24" s="15">
        <f>E25+E27+E28</f>
        <v>17230</v>
      </c>
      <c r="F24" s="15">
        <f>F25+F27+F28</f>
        <v>2313.5299999999997</v>
      </c>
      <c r="G24" s="15">
        <f t="shared" si="1"/>
        <v>13.427336041787578</v>
      </c>
    </row>
    <row r="25" spans="1:7" ht="25.5">
      <c r="A25" s="39">
        <v>9</v>
      </c>
      <c r="B25" s="33" t="s">
        <v>86</v>
      </c>
      <c r="C25" s="35" t="s">
        <v>88</v>
      </c>
      <c r="D25" s="22">
        <f>D26</f>
        <v>7819</v>
      </c>
      <c r="E25" s="22">
        <f>E26</f>
        <v>4200</v>
      </c>
      <c r="F25" s="22">
        <f>F26</f>
        <v>0</v>
      </c>
      <c r="G25" s="22">
        <f t="shared" si="1"/>
        <v>0</v>
      </c>
    </row>
    <row r="26" spans="1:7" ht="38.25">
      <c r="A26" s="39">
        <v>10</v>
      </c>
      <c r="B26" s="29" t="s">
        <v>87</v>
      </c>
      <c r="C26" s="14" t="s">
        <v>89</v>
      </c>
      <c r="D26" s="15">
        <v>7819</v>
      </c>
      <c r="E26" s="15">
        <v>4200</v>
      </c>
      <c r="F26" s="15">
        <v>0</v>
      </c>
      <c r="G26" s="15">
        <f t="shared" si="1"/>
        <v>0</v>
      </c>
    </row>
    <row r="27" spans="1:7" ht="38.25">
      <c r="A27" s="49">
        <v>11</v>
      </c>
      <c r="B27" s="30" t="s">
        <v>18</v>
      </c>
      <c r="C27" s="11" t="s">
        <v>19</v>
      </c>
      <c r="D27" s="17">
        <v>2050</v>
      </c>
      <c r="E27" s="17">
        <v>2050</v>
      </c>
      <c r="F27" s="17">
        <v>869.93</v>
      </c>
      <c r="G27" s="22">
        <f t="shared" si="1"/>
        <v>42.435609756097556</v>
      </c>
    </row>
    <row r="28" spans="1:7" ht="12.75">
      <c r="A28" s="28">
        <v>12</v>
      </c>
      <c r="B28" s="33" t="s">
        <v>94</v>
      </c>
      <c r="C28" s="35" t="s">
        <v>95</v>
      </c>
      <c r="D28" s="17">
        <v>10980</v>
      </c>
      <c r="E28" s="17">
        <v>10980</v>
      </c>
      <c r="F28" s="17">
        <v>1443.6</v>
      </c>
      <c r="G28" s="22">
        <f t="shared" si="1"/>
        <v>13.147540983606557</v>
      </c>
    </row>
    <row r="29" spans="1:7" ht="24.75" customHeight="1">
      <c r="A29" s="39">
        <v>13</v>
      </c>
      <c r="B29" s="29" t="s">
        <v>20</v>
      </c>
      <c r="C29" s="14" t="s">
        <v>21</v>
      </c>
      <c r="D29" s="15">
        <f>D30+D33</f>
        <v>7173</v>
      </c>
      <c r="E29" s="15">
        <f>E30+E33</f>
        <v>7173</v>
      </c>
      <c r="F29" s="15">
        <f>F30+F33</f>
        <v>3774.1099999999997</v>
      </c>
      <c r="G29" s="15">
        <f t="shared" si="1"/>
        <v>52.615502579116125</v>
      </c>
    </row>
    <row r="30" spans="1:7" ht="12.75">
      <c r="A30" s="39">
        <v>14</v>
      </c>
      <c r="B30" s="30" t="s">
        <v>22</v>
      </c>
      <c r="C30" s="11" t="s">
        <v>23</v>
      </c>
      <c r="D30" s="17">
        <f>D31+D32</f>
        <v>7173</v>
      </c>
      <c r="E30" s="17">
        <f>E31+E32</f>
        <v>7173</v>
      </c>
      <c r="F30" s="17">
        <f>F31+F32</f>
        <v>3535.1</v>
      </c>
      <c r="G30" s="22">
        <f t="shared" si="1"/>
        <v>49.28342395092708</v>
      </c>
    </row>
    <row r="31" spans="1:7" ht="25.5">
      <c r="A31" s="49">
        <v>15</v>
      </c>
      <c r="B31" s="29" t="s">
        <v>90</v>
      </c>
      <c r="C31" s="14" t="s">
        <v>92</v>
      </c>
      <c r="D31" s="15">
        <v>633</v>
      </c>
      <c r="E31" s="15">
        <v>633</v>
      </c>
      <c r="F31" s="15">
        <v>0</v>
      </c>
      <c r="G31" s="15">
        <f t="shared" si="1"/>
        <v>0</v>
      </c>
    </row>
    <row r="32" spans="1:7" ht="14.25" customHeight="1">
      <c r="A32" s="28">
        <v>16</v>
      </c>
      <c r="B32" s="29" t="s">
        <v>91</v>
      </c>
      <c r="C32" s="14" t="s">
        <v>93</v>
      </c>
      <c r="D32" s="15">
        <v>6540</v>
      </c>
      <c r="E32" s="15">
        <v>6540</v>
      </c>
      <c r="F32" s="15">
        <v>3535.1</v>
      </c>
      <c r="G32" s="15">
        <f t="shared" si="1"/>
        <v>54.05351681957186</v>
      </c>
    </row>
    <row r="33" spans="1:7" ht="14.25" customHeight="1">
      <c r="A33" s="39">
        <v>17</v>
      </c>
      <c r="B33" s="29" t="s">
        <v>108</v>
      </c>
      <c r="C33" s="14" t="s">
        <v>110</v>
      </c>
      <c r="D33" s="15">
        <f>D34</f>
        <v>0</v>
      </c>
      <c r="E33" s="15">
        <f>E34</f>
        <v>0</v>
      </c>
      <c r="F33" s="15">
        <f>F34</f>
        <v>239.01</v>
      </c>
      <c r="G33" s="15">
        <v>0</v>
      </c>
    </row>
    <row r="34" spans="1:7" ht="14.25" customHeight="1">
      <c r="A34" s="39">
        <v>18</v>
      </c>
      <c r="B34" s="29" t="s">
        <v>109</v>
      </c>
      <c r="C34" s="14" t="s">
        <v>93</v>
      </c>
      <c r="D34" s="15">
        <v>0</v>
      </c>
      <c r="E34" s="15">
        <v>0</v>
      </c>
      <c r="F34" s="15">
        <v>239.01</v>
      </c>
      <c r="G34" s="22">
        <v>0</v>
      </c>
    </row>
    <row r="35" spans="1:7" ht="12.75">
      <c r="A35" s="49">
        <v>19</v>
      </c>
      <c r="B35" s="30"/>
      <c r="C35" s="12" t="s">
        <v>24</v>
      </c>
      <c r="D35" s="18">
        <f>D17+D20+D22+D24+D29</f>
        <v>51367</v>
      </c>
      <c r="E35" s="18">
        <f>E17+E20+E22+E24+E29</f>
        <v>27997</v>
      </c>
      <c r="F35" s="18">
        <f>F17+F20+F22+F24+F29</f>
        <v>31940.05</v>
      </c>
      <c r="G35" s="18">
        <f t="shared" si="1"/>
        <v>114.0838304104011</v>
      </c>
    </row>
    <row r="36" spans="1:7" ht="12.75">
      <c r="A36" s="28">
        <v>20</v>
      </c>
      <c r="B36" s="30"/>
      <c r="C36" s="12" t="s">
        <v>25</v>
      </c>
      <c r="D36" s="19">
        <f>D37+D39+D44+D46+D48+D51+D53+D56+D59+D61+D65+D67+D69+D72</f>
        <v>85177</v>
      </c>
      <c r="E36" s="19">
        <f>E37+E39+E44+E46+E48+E51+E53+E56+E59+E61+E65+E67+E69+E72</f>
        <v>54725</v>
      </c>
      <c r="F36" s="19">
        <f>F37+F39+F44+F46+F48+F51+F53+F56+F59+F61+F65+F67+F69+F72</f>
        <v>24504.41</v>
      </c>
      <c r="G36" s="18">
        <f t="shared" si="1"/>
        <v>44.777359524897214</v>
      </c>
    </row>
    <row r="37" spans="1:7" ht="12.75">
      <c r="A37" s="39">
        <v>21</v>
      </c>
      <c r="B37" s="29" t="s">
        <v>26</v>
      </c>
      <c r="C37" s="14" t="s">
        <v>27</v>
      </c>
      <c r="D37" s="15">
        <f>SUM(D38:D38)</f>
        <v>1311</v>
      </c>
      <c r="E37" s="15">
        <f>SUM(E38:E38)</f>
        <v>686</v>
      </c>
      <c r="F37" s="15">
        <f>SUM(F38:F38)</f>
        <v>68.63</v>
      </c>
      <c r="G37" s="15">
        <f t="shared" si="1"/>
        <v>10.004373177842565</v>
      </c>
    </row>
    <row r="38" spans="1:7" ht="12.75">
      <c r="A38" s="39">
        <v>22</v>
      </c>
      <c r="B38" s="30" t="s">
        <v>28</v>
      </c>
      <c r="C38" s="11" t="s">
        <v>29</v>
      </c>
      <c r="D38" s="17">
        <v>1311</v>
      </c>
      <c r="E38" s="17">
        <v>686</v>
      </c>
      <c r="F38" s="17">
        <v>68.63</v>
      </c>
      <c r="G38" s="22">
        <f t="shared" si="1"/>
        <v>10.004373177842565</v>
      </c>
    </row>
    <row r="39" spans="1:7" ht="12.75">
      <c r="A39" s="49">
        <v>23</v>
      </c>
      <c r="B39" s="31" t="s">
        <v>30</v>
      </c>
      <c r="C39" s="13" t="s">
        <v>31</v>
      </c>
      <c r="D39" s="15">
        <f>SUM(D40:D43)</f>
        <v>11250</v>
      </c>
      <c r="E39" s="15">
        <f>SUM(E40:E43)</f>
        <v>8050</v>
      </c>
      <c r="F39" s="15">
        <f>SUM(F40:F43)</f>
        <v>3575.44</v>
      </c>
      <c r="G39" s="15">
        <f t="shared" si="1"/>
        <v>44.41540372670808</v>
      </c>
    </row>
    <row r="40" spans="1:7" ht="12.75">
      <c r="A40" s="28">
        <v>24</v>
      </c>
      <c r="B40" s="31" t="s">
        <v>66</v>
      </c>
      <c r="C40" s="10" t="s">
        <v>33</v>
      </c>
      <c r="D40" s="15">
        <v>132</v>
      </c>
      <c r="E40" s="15">
        <v>80</v>
      </c>
      <c r="F40" s="15">
        <v>80</v>
      </c>
      <c r="G40" s="22">
        <f t="shared" si="1"/>
        <v>100</v>
      </c>
    </row>
    <row r="41" spans="1:7" ht="12.75">
      <c r="A41" s="39">
        <v>25</v>
      </c>
      <c r="B41" s="32" t="s">
        <v>69</v>
      </c>
      <c r="C41" s="10" t="s">
        <v>70</v>
      </c>
      <c r="D41" s="15">
        <v>9418</v>
      </c>
      <c r="E41" s="15">
        <v>6270</v>
      </c>
      <c r="F41" s="15">
        <v>1919.18</v>
      </c>
      <c r="G41" s="22">
        <f t="shared" si="1"/>
        <v>30.608931419457736</v>
      </c>
    </row>
    <row r="42" spans="1:7" ht="12.75">
      <c r="A42" s="39">
        <v>26</v>
      </c>
      <c r="B42" s="32" t="s">
        <v>32</v>
      </c>
      <c r="C42" s="10" t="s">
        <v>34</v>
      </c>
      <c r="D42" s="17">
        <v>1700</v>
      </c>
      <c r="E42" s="17">
        <v>1700</v>
      </c>
      <c r="F42" s="17">
        <v>1576.26</v>
      </c>
      <c r="G42" s="22">
        <f t="shared" si="1"/>
        <v>92.72117647058823</v>
      </c>
    </row>
    <row r="43" spans="1:7" ht="12.75">
      <c r="A43" s="49">
        <v>27</v>
      </c>
      <c r="B43" s="32" t="s">
        <v>81</v>
      </c>
      <c r="C43" s="11" t="s">
        <v>82</v>
      </c>
      <c r="D43" s="17">
        <v>0</v>
      </c>
      <c r="E43" s="17">
        <v>0</v>
      </c>
      <c r="F43" s="17">
        <v>0</v>
      </c>
      <c r="G43" s="22">
        <v>0</v>
      </c>
    </row>
    <row r="44" spans="1:7" ht="12.75">
      <c r="A44" s="28">
        <v>28</v>
      </c>
      <c r="B44" s="31" t="s">
        <v>35</v>
      </c>
      <c r="C44" s="13" t="s">
        <v>37</v>
      </c>
      <c r="D44" s="15">
        <f>SUM(D45:D45)</f>
        <v>86</v>
      </c>
      <c r="E44" s="15">
        <f>SUM(E45:E45)</f>
        <v>26</v>
      </c>
      <c r="F44" s="15">
        <f>SUM(F45:F45)</f>
        <v>24.75</v>
      </c>
      <c r="G44" s="15">
        <f t="shared" si="1"/>
        <v>95.1923076923077</v>
      </c>
    </row>
    <row r="45" spans="1:7" ht="12.75">
      <c r="A45" s="39">
        <v>29</v>
      </c>
      <c r="B45" s="32" t="s">
        <v>36</v>
      </c>
      <c r="C45" s="11" t="s">
        <v>29</v>
      </c>
      <c r="D45" s="17">
        <v>86</v>
      </c>
      <c r="E45" s="17">
        <v>26</v>
      </c>
      <c r="F45" s="17">
        <v>24.75</v>
      </c>
      <c r="G45" s="22">
        <f t="shared" si="1"/>
        <v>95.1923076923077</v>
      </c>
    </row>
    <row r="46" spans="1:7" ht="12.75">
      <c r="A46" s="39">
        <v>30</v>
      </c>
      <c r="B46" s="31" t="s">
        <v>74</v>
      </c>
      <c r="C46" s="13" t="s">
        <v>76</v>
      </c>
      <c r="D46" s="15">
        <f>D47</f>
        <v>350</v>
      </c>
      <c r="E46" s="15">
        <f>E47</f>
        <v>160</v>
      </c>
      <c r="F46" s="15">
        <f>F47</f>
        <v>127.13</v>
      </c>
      <c r="G46" s="15">
        <f t="shared" si="1"/>
        <v>79.45625</v>
      </c>
    </row>
    <row r="47" spans="1:7" ht="12.75">
      <c r="A47" s="49">
        <v>31</v>
      </c>
      <c r="B47" s="32" t="s">
        <v>75</v>
      </c>
      <c r="C47" s="11" t="s">
        <v>29</v>
      </c>
      <c r="D47" s="17">
        <v>350</v>
      </c>
      <c r="E47" s="17">
        <v>160</v>
      </c>
      <c r="F47" s="17">
        <v>127.13</v>
      </c>
      <c r="G47" s="22">
        <f t="shared" si="1"/>
        <v>79.45625</v>
      </c>
    </row>
    <row r="48" spans="1:7" ht="12.75">
      <c r="A48" s="28">
        <v>32</v>
      </c>
      <c r="B48" s="31" t="s">
        <v>38</v>
      </c>
      <c r="C48" s="13" t="s">
        <v>40</v>
      </c>
      <c r="D48" s="15">
        <f>SUM(D49:D50)</f>
        <v>340</v>
      </c>
      <c r="E48" s="15">
        <f>SUM(E49:E50)</f>
        <v>325</v>
      </c>
      <c r="F48" s="15">
        <f>SUM(F49:F50)</f>
        <v>15.9</v>
      </c>
      <c r="G48" s="15">
        <f t="shared" si="1"/>
        <v>4.892307692307693</v>
      </c>
    </row>
    <row r="49" spans="1:7" ht="12.75">
      <c r="A49" s="39">
        <v>33</v>
      </c>
      <c r="B49" s="32" t="s">
        <v>39</v>
      </c>
      <c r="C49" s="10" t="s">
        <v>34</v>
      </c>
      <c r="D49" s="17">
        <v>0</v>
      </c>
      <c r="E49" s="17">
        <v>0</v>
      </c>
      <c r="F49" s="17">
        <v>0</v>
      </c>
      <c r="G49" s="22">
        <v>0</v>
      </c>
    </row>
    <row r="50" spans="1:7" ht="12.75">
      <c r="A50" s="39">
        <v>34</v>
      </c>
      <c r="B50" s="32" t="s">
        <v>67</v>
      </c>
      <c r="C50" s="11" t="s">
        <v>29</v>
      </c>
      <c r="D50" s="17">
        <v>340</v>
      </c>
      <c r="E50" s="17">
        <v>325</v>
      </c>
      <c r="F50" s="17">
        <v>15.9</v>
      </c>
      <c r="G50" s="22">
        <f t="shared" si="1"/>
        <v>4.892307692307693</v>
      </c>
    </row>
    <row r="51" spans="1:7" ht="12.75">
      <c r="A51" s="49">
        <v>35</v>
      </c>
      <c r="B51" s="31" t="s">
        <v>41</v>
      </c>
      <c r="C51" s="13" t="s">
        <v>43</v>
      </c>
      <c r="D51" s="15">
        <f>D52</f>
        <v>16419</v>
      </c>
      <c r="E51" s="15">
        <f>E52</f>
        <v>9770</v>
      </c>
      <c r="F51" s="20">
        <f>F52</f>
        <v>1372.75</v>
      </c>
      <c r="G51" s="15">
        <f t="shared" si="1"/>
        <v>14.05066530194473</v>
      </c>
    </row>
    <row r="52" spans="1:7" ht="12.75">
      <c r="A52" s="28">
        <v>36</v>
      </c>
      <c r="B52" s="32" t="s">
        <v>42</v>
      </c>
      <c r="C52" s="10" t="s">
        <v>33</v>
      </c>
      <c r="D52" s="17">
        <v>16419</v>
      </c>
      <c r="E52" s="17">
        <v>9770</v>
      </c>
      <c r="F52" s="21">
        <v>1372.75</v>
      </c>
      <c r="G52" s="22">
        <f t="shared" si="1"/>
        <v>14.05066530194473</v>
      </c>
    </row>
    <row r="53" spans="1:7" ht="12.75">
      <c r="A53" s="39">
        <v>37</v>
      </c>
      <c r="B53" s="31" t="s">
        <v>44</v>
      </c>
      <c r="C53" s="13" t="s">
        <v>45</v>
      </c>
      <c r="D53" s="15">
        <f>SUM(D54:D55)</f>
        <v>4332</v>
      </c>
      <c r="E53" s="15">
        <f>SUM(E54:E55)</f>
        <v>2798</v>
      </c>
      <c r="F53" s="15">
        <f>SUM(F54:F55)</f>
        <v>2115.7</v>
      </c>
      <c r="G53" s="15">
        <f t="shared" si="1"/>
        <v>75.61472480343102</v>
      </c>
    </row>
    <row r="54" spans="1:7" ht="12.75">
      <c r="A54" s="39">
        <v>38</v>
      </c>
      <c r="B54" s="31" t="s">
        <v>68</v>
      </c>
      <c r="C54" s="10" t="s">
        <v>33</v>
      </c>
      <c r="D54" s="15">
        <v>3291</v>
      </c>
      <c r="E54" s="15">
        <v>1838</v>
      </c>
      <c r="F54" s="15">
        <v>1758</v>
      </c>
      <c r="G54" s="22">
        <f t="shared" si="1"/>
        <v>95.6474428726877</v>
      </c>
    </row>
    <row r="55" spans="1:7" ht="12.75">
      <c r="A55" s="49">
        <v>39</v>
      </c>
      <c r="B55" s="30">
        <v>670271</v>
      </c>
      <c r="C55" s="11" t="s">
        <v>29</v>
      </c>
      <c r="D55" s="17">
        <v>1041</v>
      </c>
      <c r="E55" s="17">
        <v>960</v>
      </c>
      <c r="F55" s="17">
        <v>357.7</v>
      </c>
      <c r="G55" s="22">
        <f t="shared" si="1"/>
        <v>37.260416666666664</v>
      </c>
    </row>
    <row r="56" spans="1:7" ht="12.75">
      <c r="A56" s="28">
        <v>40</v>
      </c>
      <c r="B56" s="29" t="s">
        <v>46</v>
      </c>
      <c r="C56" s="14" t="s">
        <v>48</v>
      </c>
      <c r="D56" s="15">
        <f>SUM(D57:D58)</f>
        <v>1290</v>
      </c>
      <c r="E56" s="15">
        <f>SUM(E57:E58)</f>
        <v>709</v>
      </c>
      <c r="F56" s="15">
        <f>SUM(F57:F58)</f>
        <v>111.99</v>
      </c>
      <c r="G56" s="15">
        <f t="shared" si="1"/>
        <v>15.795486600846262</v>
      </c>
    </row>
    <row r="57" spans="1:7" ht="12.75">
      <c r="A57" s="39">
        <v>41</v>
      </c>
      <c r="B57" s="33" t="s">
        <v>71</v>
      </c>
      <c r="C57" s="10" t="s">
        <v>34</v>
      </c>
      <c r="D57" s="22">
        <v>290</v>
      </c>
      <c r="E57" s="22">
        <v>190</v>
      </c>
      <c r="F57" s="22">
        <v>90</v>
      </c>
      <c r="G57" s="22">
        <f t="shared" si="1"/>
        <v>47.36842105263158</v>
      </c>
    </row>
    <row r="58" spans="1:7" ht="12.75">
      <c r="A58" s="39">
        <v>42</v>
      </c>
      <c r="B58" s="30" t="s">
        <v>47</v>
      </c>
      <c r="C58" s="11" t="s">
        <v>29</v>
      </c>
      <c r="D58" s="17">
        <v>1000</v>
      </c>
      <c r="E58" s="17">
        <v>519</v>
      </c>
      <c r="F58" s="17">
        <v>21.99</v>
      </c>
      <c r="G58" s="22">
        <f t="shared" si="1"/>
        <v>4.2369942196531785</v>
      </c>
    </row>
    <row r="59" spans="1:7" ht="12.75">
      <c r="A59" s="49">
        <v>43</v>
      </c>
      <c r="B59" s="29" t="s">
        <v>49</v>
      </c>
      <c r="C59" s="14" t="s">
        <v>51</v>
      </c>
      <c r="D59" s="15">
        <f>SUM(D60:D60)</f>
        <v>1753</v>
      </c>
      <c r="E59" s="15">
        <f>SUM(E60:E60)</f>
        <v>1753</v>
      </c>
      <c r="F59" s="15">
        <f>SUM(F60:F60)</f>
        <v>1308.26</v>
      </c>
      <c r="G59" s="15">
        <f t="shared" si="1"/>
        <v>74.62977752424415</v>
      </c>
    </row>
    <row r="60" spans="1:7" ht="12.75">
      <c r="A60" s="28">
        <v>44</v>
      </c>
      <c r="B60" s="30" t="s">
        <v>50</v>
      </c>
      <c r="C60" s="11" t="s">
        <v>29</v>
      </c>
      <c r="D60" s="17">
        <v>1753</v>
      </c>
      <c r="E60" s="17">
        <v>1753</v>
      </c>
      <c r="F60" s="17">
        <v>1308.26</v>
      </c>
      <c r="G60" s="22">
        <f t="shared" si="1"/>
        <v>74.62977752424415</v>
      </c>
    </row>
    <row r="61" spans="1:7" ht="12.75">
      <c r="A61" s="39">
        <v>45</v>
      </c>
      <c r="B61" s="29" t="s">
        <v>52</v>
      </c>
      <c r="C61" s="14" t="s">
        <v>55</v>
      </c>
      <c r="D61" s="15">
        <f>SUM(D62:D64)</f>
        <v>1950</v>
      </c>
      <c r="E61" s="15">
        <f>SUM(E62:E64)</f>
        <v>1950</v>
      </c>
      <c r="F61" s="15">
        <f>SUM(F62:F64)</f>
        <v>1653.18</v>
      </c>
      <c r="G61" s="15">
        <f t="shared" si="1"/>
        <v>84.77846153846154</v>
      </c>
    </row>
    <row r="62" spans="1:7" ht="12.75">
      <c r="A62" s="39">
        <v>46</v>
      </c>
      <c r="B62" s="30" t="s">
        <v>53</v>
      </c>
      <c r="C62" s="10" t="s">
        <v>34</v>
      </c>
      <c r="D62" s="17">
        <v>1900</v>
      </c>
      <c r="E62" s="17">
        <v>1900</v>
      </c>
      <c r="F62" s="17">
        <v>1653.18</v>
      </c>
      <c r="G62" s="22">
        <f t="shared" si="1"/>
        <v>87.00947368421053</v>
      </c>
    </row>
    <row r="63" spans="1:7" ht="12.75">
      <c r="A63" s="49">
        <v>47</v>
      </c>
      <c r="B63" s="30" t="s">
        <v>54</v>
      </c>
      <c r="C63" s="11" t="s">
        <v>29</v>
      </c>
      <c r="D63" s="17">
        <v>50</v>
      </c>
      <c r="E63" s="17">
        <v>50</v>
      </c>
      <c r="F63" s="17">
        <v>0</v>
      </c>
      <c r="G63" s="22">
        <f t="shared" si="1"/>
        <v>0</v>
      </c>
    </row>
    <row r="64" spans="1:7" ht="12.75">
      <c r="A64" s="28">
        <v>48</v>
      </c>
      <c r="B64" s="30" t="s">
        <v>72</v>
      </c>
      <c r="C64" s="10" t="s">
        <v>73</v>
      </c>
      <c r="D64" s="17">
        <v>0</v>
      </c>
      <c r="E64" s="17">
        <v>0</v>
      </c>
      <c r="F64" s="17">
        <v>0</v>
      </c>
      <c r="G64" s="22">
        <v>0</v>
      </c>
    </row>
    <row r="65" spans="1:7" ht="12.75">
      <c r="A65" s="39">
        <v>49</v>
      </c>
      <c r="B65" s="31" t="s">
        <v>83</v>
      </c>
      <c r="C65" s="13" t="s">
        <v>85</v>
      </c>
      <c r="D65" s="15">
        <f>SUM(D66:D66)</f>
        <v>13</v>
      </c>
      <c r="E65" s="15">
        <f>SUM(E66:E66)</f>
        <v>13</v>
      </c>
      <c r="F65" s="15">
        <f>SUM(F66:F66)</f>
        <v>9.55</v>
      </c>
      <c r="G65" s="15">
        <f t="shared" si="1"/>
        <v>73.46153846153847</v>
      </c>
    </row>
    <row r="66" spans="1:7" ht="12" customHeight="1">
      <c r="A66" s="39">
        <v>50</v>
      </c>
      <c r="B66" s="32" t="s">
        <v>84</v>
      </c>
      <c r="C66" s="11" t="s">
        <v>29</v>
      </c>
      <c r="D66" s="17">
        <v>13</v>
      </c>
      <c r="E66" s="17">
        <v>13</v>
      </c>
      <c r="F66" s="17">
        <v>9.55</v>
      </c>
      <c r="G66" s="22">
        <f t="shared" si="1"/>
        <v>73.46153846153847</v>
      </c>
    </row>
    <row r="67" spans="1:7" s="38" customFormat="1" ht="25.5">
      <c r="A67" s="49">
        <v>51</v>
      </c>
      <c r="B67" s="29" t="s">
        <v>96</v>
      </c>
      <c r="C67" s="14" t="s">
        <v>98</v>
      </c>
      <c r="D67" s="37">
        <f>SUM(D68:D68)</f>
        <v>75</v>
      </c>
      <c r="E67" s="37">
        <f>SUM(E68:E68)</f>
        <v>65</v>
      </c>
      <c r="F67" s="37">
        <f>SUM(F68:F68)</f>
        <v>65</v>
      </c>
      <c r="G67" s="15">
        <f t="shared" si="1"/>
        <v>100</v>
      </c>
    </row>
    <row r="68" spans="1:7" ht="12" customHeight="1">
      <c r="A68" s="28">
        <v>52</v>
      </c>
      <c r="B68" s="36" t="s">
        <v>97</v>
      </c>
      <c r="C68" s="10" t="s">
        <v>33</v>
      </c>
      <c r="D68" s="17">
        <v>75</v>
      </c>
      <c r="E68" s="17">
        <v>65</v>
      </c>
      <c r="F68" s="17">
        <v>65</v>
      </c>
      <c r="G68" s="22">
        <f t="shared" si="1"/>
        <v>100</v>
      </c>
    </row>
    <row r="69" spans="1:7" ht="12.75">
      <c r="A69" s="39">
        <v>53</v>
      </c>
      <c r="B69" s="29" t="s">
        <v>56</v>
      </c>
      <c r="C69" s="14" t="s">
        <v>58</v>
      </c>
      <c r="D69" s="15">
        <f>D70+D71</f>
        <v>45648</v>
      </c>
      <c r="E69" s="15">
        <f>E70+E71</f>
        <v>28060</v>
      </c>
      <c r="F69" s="15">
        <f>F70+F71</f>
        <v>13696.130000000001</v>
      </c>
      <c r="G69" s="15">
        <f t="shared" si="1"/>
        <v>48.81015680684248</v>
      </c>
    </row>
    <row r="70" spans="1:7" ht="12.75">
      <c r="A70" s="39">
        <v>54</v>
      </c>
      <c r="B70" s="33" t="s">
        <v>80</v>
      </c>
      <c r="C70" s="27" t="s">
        <v>70</v>
      </c>
      <c r="D70" s="22">
        <v>31368</v>
      </c>
      <c r="E70" s="22">
        <v>15000</v>
      </c>
      <c r="F70" s="22">
        <v>12102.35</v>
      </c>
      <c r="G70" s="22">
        <f t="shared" si="1"/>
        <v>80.68233333333333</v>
      </c>
    </row>
    <row r="71" spans="1:7" ht="12.75">
      <c r="A71" s="49">
        <v>55</v>
      </c>
      <c r="B71" s="30" t="s">
        <v>57</v>
      </c>
      <c r="C71" s="11" t="s">
        <v>29</v>
      </c>
      <c r="D71" s="17">
        <v>14280</v>
      </c>
      <c r="E71" s="17">
        <v>13060</v>
      </c>
      <c r="F71" s="17">
        <v>1593.78</v>
      </c>
      <c r="G71" s="22">
        <f t="shared" si="1"/>
        <v>12.203522205206738</v>
      </c>
    </row>
    <row r="72" spans="1:7" ht="12.75">
      <c r="A72" s="28">
        <v>56</v>
      </c>
      <c r="B72" s="29" t="s">
        <v>77</v>
      </c>
      <c r="C72" s="14" t="s">
        <v>79</v>
      </c>
      <c r="D72" s="15">
        <f>D73</f>
        <v>360</v>
      </c>
      <c r="E72" s="15">
        <f>E73</f>
        <v>360</v>
      </c>
      <c r="F72" s="15">
        <f>F73</f>
        <v>360</v>
      </c>
      <c r="G72" s="15">
        <f t="shared" si="1"/>
        <v>100</v>
      </c>
    </row>
    <row r="73" spans="1:7" ht="12.75">
      <c r="A73" s="39">
        <v>57</v>
      </c>
      <c r="B73" s="33" t="s">
        <v>78</v>
      </c>
      <c r="C73" s="10" t="s">
        <v>33</v>
      </c>
      <c r="D73" s="17">
        <v>360</v>
      </c>
      <c r="E73" s="17">
        <v>360</v>
      </c>
      <c r="F73" s="17">
        <v>360</v>
      </c>
      <c r="G73" s="22">
        <f t="shared" si="1"/>
        <v>100</v>
      </c>
    </row>
    <row r="74" spans="1:7" ht="12.75">
      <c r="A74" s="39">
        <v>58</v>
      </c>
      <c r="B74" s="34"/>
      <c r="C74" s="12" t="s">
        <v>59</v>
      </c>
      <c r="D74" s="18">
        <f>D35-D36</f>
        <v>-33810</v>
      </c>
      <c r="E74" s="18">
        <f>E35-E36</f>
        <v>-26728</v>
      </c>
      <c r="F74" s="18">
        <f>F35-F36</f>
        <v>7435.639999999999</v>
      </c>
      <c r="G74" s="15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1:7" ht="12.75">
      <c r="A77" s="23"/>
      <c r="B77" s="24"/>
      <c r="C77" s="24"/>
      <c r="D77" s="25"/>
      <c r="E77" s="25"/>
      <c r="F77" s="25"/>
      <c r="G77" s="26"/>
    </row>
    <row r="78" spans="1:7" ht="12.75">
      <c r="A78" s="23"/>
      <c r="B78" s="24"/>
      <c r="C78" s="24"/>
      <c r="D78" s="25"/>
      <c r="E78" s="25"/>
      <c r="F78" s="25"/>
      <c r="G78" s="26"/>
    </row>
    <row r="79" spans="1:7" ht="12.75">
      <c r="A79" s="23"/>
      <c r="B79" s="24"/>
      <c r="C79" s="24"/>
      <c r="D79" s="25"/>
      <c r="E79" s="25"/>
      <c r="F79" s="25"/>
      <c r="G79" s="26"/>
    </row>
    <row r="80" spans="1:7" ht="12.75">
      <c r="A80" s="23"/>
      <c r="B80" s="24"/>
      <c r="C80" s="24"/>
      <c r="D80" s="25"/>
      <c r="E80" s="25"/>
      <c r="F80" s="25"/>
      <c r="G80" s="26"/>
    </row>
    <row r="81" spans="1:7" ht="12.75">
      <c r="A81" s="23"/>
      <c r="B81" s="24"/>
      <c r="C81" s="24"/>
      <c r="D81" s="25"/>
      <c r="E81" s="25"/>
      <c r="F81" s="25"/>
      <c r="G81" s="26"/>
    </row>
    <row r="82" spans="1:7" ht="12.75">
      <c r="A82" s="23"/>
      <c r="B82" s="24"/>
      <c r="C82" s="24"/>
      <c r="D82" s="25"/>
      <c r="E82" s="25"/>
      <c r="F82" s="25"/>
      <c r="G82" s="26"/>
    </row>
    <row r="83" spans="1:7" ht="12.75">
      <c r="A83" s="23"/>
      <c r="B83" s="24"/>
      <c r="C83" s="24"/>
      <c r="D83" s="25"/>
      <c r="E83" s="25"/>
      <c r="F83" s="25"/>
      <c r="G83" s="26"/>
    </row>
    <row r="84" spans="1:7" ht="12.75">
      <c r="A84" s="23"/>
      <c r="B84" s="24"/>
      <c r="C84" s="24"/>
      <c r="D84" s="25"/>
      <c r="E84" s="25"/>
      <c r="F84" s="25"/>
      <c r="G84" s="26"/>
    </row>
    <row r="85" spans="1:7" ht="12.75">
      <c r="A85" s="23"/>
      <c r="B85" s="24"/>
      <c r="C85" s="24"/>
      <c r="D85" s="25"/>
      <c r="E85" s="25"/>
      <c r="F85" s="25"/>
      <c r="G85" s="26"/>
    </row>
    <row r="86" spans="1:7" ht="12.75">
      <c r="A86" s="23"/>
      <c r="B86" s="24"/>
      <c r="C86" s="24"/>
      <c r="D86" s="25"/>
      <c r="E86" s="25"/>
      <c r="F86" s="25"/>
      <c r="G86" s="26"/>
    </row>
    <row r="87" spans="1:7" ht="12.75">
      <c r="A87" s="23"/>
      <c r="B87" s="24"/>
      <c r="C87" s="24"/>
      <c r="D87" s="25"/>
      <c r="E87" s="25"/>
      <c r="F87" s="25"/>
      <c r="G87" s="26"/>
    </row>
    <row r="88" spans="1:7" ht="12.75">
      <c r="A88" s="23"/>
      <c r="B88" s="24"/>
      <c r="C88" s="24"/>
      <c r="D88" s="25"/>
      <c r="E88" s="25"/>
      <c r="F88" s="25"/>
      <c r="G88" s="26"/>
    </row>
    <row r="89" spans="1:7" ht="12.75">
      <c r="A89" s="23"/>
      <c r="B89" s="24"/>
      <c r="C89" s="24"/>
      <c r="D89" s="25"/>
      <c r="E89" s="25"/>
      <c r="F89" s="25"/>
      <c r="G89" s="26"/>
    </row>
    <row r="90" spans="2:3" ht="12.75">
      <c r="B90" s="6"/>
      <c r="C90" s="6"/>
    </row>
    <row r="91" spans="1:7" ht="12.75">
      <c r="A91" s="54" t="s">
        <v>61</v>
      </c>
      <c r="B91" s="54"/>
      <c r="C91" s="54"/>
      <c r="D91" s="4"/>
      <c r="E91" s="4"/>
      <c r="F91" s="4"/>
      <c r="G91" s="4"/>
    </row>
    <row r="92" spans="1:7" ht="12.75">
      <c r="A92" s="54" t="s">
        <v>106</v>
      </c>
      <c r="B92" s="54"/>
      <c r="C92" s="54"/>
      <c r="D92" s="4"/>
      <c r="E92" s="4"/>
      <c r="F92" s="4"/>
      <c r="G92" s="4"/>
    </row>
    <row r="93" spans="1:7" ht="12.75">
      <c r="A93" s="4"/>
      <c r="B93" s="4"/>
      <c r="C93" s="4"/>
      <c r="D93" s="54" t="s">
        <v>62</v>
      </c>
      <c r="E93" s="54"/>
      <c r="F93" s="54"/>
      <c r="G93" s="54"/>
    </row>
    <row r="94" spans="1:7" ht="12.75">
      <c r="A94" s="4"/>
      <c r="B94" s="4"/>
      <c r="C94" s="4"/>
      <c r="D94" s="54" t="s">
        <v>63</v>
      </c>
      <c r="E94" s="54"/>
      <c r="F94" s="54"/>
      <c r="G94" s="54"/>
    </row>
    <row r="95" spans="1:7" ht="12.75">
      <c r="A95" s="4"/>
      <c r="B95" s="4"/>
      <c r="C95" s="4"/>
      <c r="D95" s="54" t="s">
        <v>65</v>
      </c>
      <c r="E95" s="54"/>
      <c r="F95" s="54"/>
      <c r="G95" s="54"/>
    </row>
    <row r="121" ht="12.75">
      <c r="A121" s="16"/>
    </row>
  </sheetData>
  <sheetProtection/>
  <mergeCells count="10">
    <mergeCell ref="D3:G3"/>
    <mergeCell ref="D4:G4"/>
    <mergeCell ref="A9:G9"/>
    <mergeCell ref="A91:C91"/>
    <mergeCell ref="D95:G95"/>
    <mergeCell ref="A92:C92"/>
    <mergeCell ref="D93:G93"/>
    <mergeCell ref="D94:G94"/>
    <mergeCell ref="A8:G8"/>
    <mergeCell ref="A10:G10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2016-07-07T11:29:17Z</cp:lastPrinted>
  <dcterms:created xsi:type="dcterms:W3CDTF">2011-04-07T08:15:52Z</dcterms:created>
  <dcterms:modified xsi:type="dcterms:W3CDTF">2016-07-07T11:29:20Z</dcterms:modified>
  <cp:category/>
  <cp:version/>
  <cp:contentType/>
  <cp:contentStatus/>
</cp:coreProperties>
</file>